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IGURNOST PLOVIDBE\REMONTI OPCENITO\Remonti 2022\Remont mb Svjetionik (ponovljeni iz 2021.)\Za slanje ekonomskom V2\"/>
    </mc:Choice>
  </mc:AlternateContent>
  <bookViews>
    <workbookView xWindow="-120" yWindow="-120" windowWidth="29040" windowHeight="15840"/>
  </bookViews>
  <sheets>
    <sheet name="List1" sheetId="1" r:id="rId1"/>
  </sheets>
  <definedNames>
    <definedName name="_xlnm.Print_Area" localSheetId="0">List1!$B$2:$G$123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G91" i="1"/>
  <c r="G92" i="1"/>
  <c r="G93" i="1"/>
  <c r="G88" i="1"/>
  <c r="G89" i="1"/>
  <c r="G90" i="1"/>
  <c r="G25" i="1"/>
  <c r="G72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57" i="1"/>
  <c r="G56" i="1"/>
  <c r="G63" i="1"/>
  <c r="G64" i="1"/>
  <c r="G65" i="1"/>
  <c r="G66" i="1"/>
  <c r="G67" i="1"/>
  <c r="G68" i="1"/>
  <c r="G69" i="1"/>
  <c r="G70" i="1"/>
  <c r="G71" i="1"/>
  <c r="G60" i="1"/>
  <c r="G61" i="1"/>
  <c r="G50" i="1"/>
  <c r="G49" i="1"/>
  <c r="G46" i="1"/>
  <c r="G45" i="1"/>
  <c r="G54" i="1"/>
  <c r="G58" i="1"/>
  <c r="G38" i="1"/>
  <c r="G39" i="1"/>
  <c r="G40" i="1"/>
  <c r="G41" i="1"/>
  <c r="G42" i="1"/>
  <c r="G47" i="1"/>
  <c r="G53" i="1"/>
  <c r="G34" i="1"/>
  <c r="G35" i="1"/>
  <c r="G36" i="1"/>
  <c r="G37" i="1"/>
  <c r="G30" i="1" l="1"/>
  <c r="G29" i="1"/>
  <c r="G28" i="1"/>
  <c r="G26" i="1"/>
  <c r="G27" i="1"/>
  <c r="G31" i="1"/>
  <c r="G32" i="1"/>
  <c r="G33" i="1"/>
  <c r="G23" i="1"/>
  <c r="G96" i="1" l="1"/>
  <c r="G97" i="1" s="1"/>
  <c r="G98" i="1"/>
</calcChain>
</file>

<file path=xl/sharedStrings.xml><?xml version="1.0" encoding="utf-8"?>
<sst xmlns="http://schemas.openxmlformats.org/spreadsheetml/2006/main" count="186" uniqueCount="123">
  <si>
    <t>Glavne značajke broda:</t>
  </si>
  <si>
    <t xml:space="preserve">Predmet:  Troškovnik za redovni remont 2022 god. broda radionice m/b "Svjetionik“
</t>
  </si>
  <si>
    <t>Redni broj</t>
  </si>
  <si>
    <t xml:space="preserve">          PLOVPUT  d.o.o.  Split                                                   </t>
  </si>
  <si>
    <t xml:space="preserve">          Obala  Lazareta 1    </t>
  </si>
  <si>
    <t xml:space="preserve">          21000 Split, Hrvatska</t>
  </si>
  <si>
    <t>Opis usluge/radova</t>
  </si>
  <si>
    <t>Jedinica mjere</t>
  </si>
  <si>
    <t>kom</t>
  </si>
  <si>
    <t>SPECIFIKACIJA RADOVA</t>
  </si>
  <si>
    <t>Količina</t>
  </si>
  <si>
    <t>Jedinična cijena bez PDV-a</t>
  </si>
  <si>
    <t>Ukupno cijena bez PDV-a</t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</si>
  <si>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područje plovidbe…………….……….5 - Nacionalna plovidba</t>
    </r>
  </si>
  <si>
    <r>
      <rPr>
        <sz val="11"/>
        <color theme="1"/>
        <rFont val="Calibri"/>
        <family val="2"/>
        <charset val="238"/>
      </rPr>
      <t>• v</t>
    </r>
    <r>
      <rPr>
        <sz val="11"/>
        <color theme="1"/>
        <rFont val="Calibri"/>
        <family val="2"/>
        <charset val="238"/>
        <scheme val="minor"/>
      </rPr>
      <t>rsta broda……………………………………......………....javni brod</t>
    </r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</si>
  <si>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IMO broj/ HRB broj……………………….…..….8991451/14834</t>
    </r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</si>
  <si>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TMC 69 bruto tonaža, GT ili BRT……………..………..……...306</t>
    </r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</si>
  <si>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širina (m)…………………………………………………………...…….9,5</t>
    </r>
  </si>
  <si>
    <r>
      <rPr>
        <sz val="11"/>
        <color theme="1"/>
        <rFont val="Calibri"/>
        <family val="2"/>
        <charset val="238"/>
      </rPr>
      <t>• godina gradnje</t>
    </r>
    <r>
      <rPr>
        <sz val="11"/>
        <color theme="1"/>
        <rFont val="Calibri"/>
        <family val="2"/>
        <charset val="238"/>
        <scheme val="minor"/>
      </rPr>
      <t>……………………………..…………………..…..1987.</t>
    </r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</si>
  <si>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materijal gradnje………………………………..………….……....čelik</t>
    </r>
  </si>
  <si>
    <r>
      <t>m</t>
    </r>
    <r>
      <rPr>
        <vertAlign val="superscript"/>
        <sz val="10"/>
        <color theme="1"/>
        <rFont val="Calibri"/>
        <family val="2"/>
        <scheme val="minor"/>
      </rPr>
      <t>2</t>
    </r>
  </si>
  <si>
    <t>Pranje i čišćenje slatkom vodom (VT - pumpom)  
podvodnog (cca 320 m2) dijela broda</t>
  </si>
  <si>
    <t>Pranje i čišćenje slatkom vodom (VT - pumpom) 
nadvodnog (paluba i nadvođe cca 470 m2) dijela broda</t>
  </si>
  <si>
    <r>
      <t>Pjeskarenje na raznim pozicijama na kvalitetu Sa 2 (prema potrebi cca 100 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</si>
  <si>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t>Dizanje broda s uslugom ronioca, potklađivanje i postavljanje brodskih skala, te nakon završetka remonta spuštanje u more</t>
  </si>
  <si>
    <t>Pjeskarenje prostora krmenog pika (podni dio s rebrima, 
vertikalna oplata do razine 1 m) na kvalitetu Sa 2 (cca 45 m2)</t>
  </si>
  <si>
    <t>Pjeskarenje poklopaca skladišta tucanika (4 kom) s donje strane (cca 30 m2)</t>
  </si>
  <si>
    <t>Pjeskarenje podvodnog dijela trupa broda na kvalitetu Sa 2.5 (cca 320 m2)</t>
  </si>
  <si>
    <r>
      <t>Pjeskarenje pramčane rampe s obje strane na kvalitetu Sa 2 (cca 70 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</si>
  <si>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t>Izmjena Zn protektora/anoda (14 kom od 12kg, 8 kom od 8 kg, 6 kom od 3 kg) – sve prema nacrtu katodne zašite br. 1-278-501 (171814)</t>
  </si>
  <si>
    <t>Ultrazvučno mjerenje debljina oplate podvodnog dijela broda i ucrtavanje istih u pisano izvješće (cca 500 točaka) uz predaju HRB-u</t>
  </si>
  <si>
    <t>Izmjena če-lima oplate (δ= 6 mm i δ = 8 mm, cca 300 kg/ ili 5 m2) kvalitete I grade A, s atestom (na raznim pozicijama 
po defektaži HRB-a)</t>
  </si>
  <si>
    <t>kg</t>
  </si>
  <si>
    <t>Izmjena če-lima oplate (δ= 8 mm, cca 1900 kg/ ili 30 m2) kvalitete I grade A, s atestom (oplata broda ispod tanka zauljenih voda/kaljuže u strojarnici, te oko navedenog tanka prema defektaži)</t>
  </si>
  <si>
    <t>a)</t>
  </si>
  <si>
    <t>b)</t>
  </si>
  <si>
    <t>1 x 100μm (dry) Hempadur 15570/12430 (320m2) (vrši se odmah nakon pjeskarenja i UZV mjerenja)</t>
  </si>
  <si>
    <t>1 x 125μm (dry) Hempadur Quattro 17634/50630 (320m2)</t>
  </si>
  <si>
    <t>1 x 125μm (dry) Hempadur 47182/25150 (320m2)</t>
  </si>
  <si>
    <t>Temeljni premaz (FC):</t>
  </si>
  <si>
    <t>1 x 90 μm (dry) Hempel's Antifouling Olympic+ 72900/60600 (320m2)</t>
  </si>
  <si>
    <t>1 x 90 μm (dry) Hempel's Antifouling Olympic+ 72900/51110 (320m2)</t>
  </si>
  <si>
    <t>Završni premaz (FC):</t>
  </si>
  <si>
    <t>Bojanje podvodnog dijela oplate broda i listova kormila (ukupno cca 320 m2) prema Hempelovoj specifikaciji bojanja:</t>
  </si>
  <si>
    <t>Izmjena če-lima (δ= 6 mm, cca 330 kg/ ili 7 m2) kvalitete 
I grade A, s atestom (dno skladišta tucanika br. 2 i 3)</t>
  </si>
  <si>
    <t>Izmjena če-lima (δ= 6 mm, cca 70 kg/ ili 1,5 m2) kvalitete 
I grade A, s atestom (propali dio palubnog lima na obje lastavice)</t>
  </si>
  <si>
    <t>Izmjena če-lima (δ= 6 mm, cca 190 kg/ ili 4 m2) kvalitete 
I grade A, s atestom (propali dio palubnog lima u prostoru 
klimatizacijskog sustava, radovi uključuju sve pripremne radove, demontažu elemenata klimatizacije, te njihovo vraćanje u prvobitno i radno stanje)</t>
  </si>
  <si>
    <t>Izmjena gazišta (skala) na ulazima u nadgrađe (4 kom, dimenzija cca 800x300 mm) i ugradnja novih od nehrđajućeg čelika AISI 316, rebrasti lim 5/6, prema uzorku postojećih gazišta</t>
  </si>
  <si>
    <t>m</t>
  </si>
  <si>
    <t>Izmjena dotrajalih čeličnih i postavljanje inox cijevi za stlačeni 
zrak (10 bara nominalno, nazivni promjer prema postojećem) u prostoru tanka „3D“ (dužina cca 11 m)</t>
  </si>
  <si>
    <t>Uklanjanje postojećih drvenih bokoštitnica s nosačima, ugradnja novih nosača (dvije paralelne trake čelik 60x8mm cijelom dužinom s obje strane nadvođa) i novih gumenih bokoštitnica (bokoštitnice D-profila i montažne inox prolazne vijke isporučuje brodar, čeličnu traku brodopopravljač)</t>
  </si>
  <si>
    <t>Ugradnja dviju novih pumpi (kaljuža/balast/požar) na mjestima postojećih i ugradnja pripadajućih upravljačkih ormara (1100x800x400mm), uz adaptacija usisnog i tlačnog cjevovoda, adaptaciju nosača, adaptaciju cjevovoda stlačenog zraka do ejektora (cca 7 m), (vertikalne centrifugalne pumpe sa samosisnim ejektorima i ormarima isporučuje brodar, puštanje u rad i spajanje elektroinstalacije je u obavezi brodara)</t>
  </si>
  <si>
    <t>1 x 150 μm (dry) Hempadur Quattro 17634/50630 (cca 40 m2)</t>
  </si>
  <si>
    <t>Popravak (TU) postojeće boje:</t>
  </si>
  <si>
    <t>1 x 100 μm (dry) Hempadur 47182/25150 (cca 40 m2)</t>
  </si>
  <si>
    <t>1 x 40 μm (dry) Hempatex Enamel 56360/10000 (cca 200 m2)</t>
  </si>
  <si>
    <t>Pisanje i bojanje imena broda i luke, oznake nadvođa, 
zagaznica (pramac, sredina i krma) i vodene linije</t>
  </si>
  <si>
    <t>Bojanje prostora krmenog pika prema Hempelovoj specifikaciji bojanja (samo Temeljni premaz (FC)):</t>
  </si>
  <si>
    <t>Bojanje nadvodnog dijela oplate broda do razine gl.palube 
(cca 200 m2), uključujući rampu s pramč. kaštelom prema 
Hempelovoj specifikaciji bojanja (vrši se nakon ugradnje novih nosača/ traka bokoštitnice):</t>
  </si>
  <si>
    <t>1 x 150 μm (dry) Hempadur Quattro 17634/50630 (cca 100 m2) (vrši se nakon uklanjanja polužja kormilarskog sustava, hidrauličnih cijevi, pjeskarenja i UZV mjerenja oplate s vanjske strane)</t>
  </si>
  <si>
    <t>1 x 100 μm (dry) Hempadur 47182/25150 (cca 100 m2)</t>
  </si>
  <si>
    <t>Demontaža i uređenje usisnih ventila mora uz kontrolu magistralnog dijela cjevovoda mora, te predaja HRB-u:</t>
  </si>
  <si>
    <t xml:space="preserve">ND 125 NP6 (4 kom) </t>
  </si>
  <si>
    <t>ND 80 NP6 (10 kom)</t>
  </si>
  <si>
    <t xml:space="preserve">ND 65 NP6 (8 kom) </t>
  </si>
  <si>
    <t xml:space="preserve">ND 50 NP6 (3 kom) </t>
  </si>
  <si>
    <t xml:space="preserve">ND 40 NP6 (4 kom) </t>
  </si>
  <si>
    <t xml:space="preserve">ND 32 NP6 (8 kom) </t>
  </si>
  <si>
    <t>ND 25 NP6 (3 kom)</t>
  </si>
  <si>
    <t xml:space="preserve">ND 90 NP6 (3 kom) </t>
  </si>
  <si>
    <t xml:space="preserve">ND 125 NP6 (2 kom) </t>
  </si>
  <si>
    <t xml:space="preserve">ND 65 NP6 (1 kom) </t>
  </si>
  <si>
    <t>Pregled, čišćenje i zamjena filtera usisnih košara mora, te predaja HRB-u:</t>
  </si>
  <si>
    <t xml:space="preserve">ND 150 (4 kom) </t>
  </si>
  <si>
    <t xml:space="preserve">ND 80 (2 kom) </t>
  </si>
  <si>
    <t>Pranje i čišćenje slatkom vodom (VT - pumpom):</t>
  </si>
  <si>
    <t>Demontaža i uređenje ventila na lijevom i desnom tanku 
pitke vode (2 kom), te desnom krmenom balastnom tanku (1 kom)</t>
  </si>
  <si>
    <t>Čišćenje, četkanje i poliranje propelera (2 kom)</t>
  </si>
  <si>
    <t xml:space="preserve">Demontaža, čišćenje i montaža zaštitnih prstena prop. osovina (2 kom.), te izmjena Zn protektora (2 kom) </t>
  </si>
  <si>
    <t>Kontrola hidrauličkog sustava kormilarskog stroja i 
pomoćnog kormilarskog uređaja</t>
  </si>
  <si>
    <t>Otvaranje portele uz izmjenu brtve, čišćenje i ispiranje tanka 
fekalija 5 m3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</si>
  <si>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</si>
  <si>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Otvaranje portela, izmjena brtvi, čišćenje, popravak boje (TU)
(boja za pitku vodu) dnevnih tankova pitke vode 2 kom. 
svaki cca 10 m3</t>
  </si>
  <si>
    <t>Otvaranje portela svih balastnih tankova 6 kom., izmjena brtvi, pranje i čišćenje istih, uz kontrolu ventila, te kontrolu i čišćenje usisnih košara</t>
  </si>
  <si>
    <t>Čišćenje i odmašćivanje santina strojarnice</t>
  </si>
  <si>
    <t>Ispust i zbrinjavanje kaljuže (cca 200 l)</t>
  </si>
  <si>
    <t>Demontaža, čišćenje i uređenje ventila tankova balasta i
suhih prostora 7 kom</t>
  </si>
  <si>
    <t>Razvlačenje i izmjera dvaju pramčanih sidrenih lanaca uz izradu mjernog protokola i pregled HRB-a</t>
  </si>
  <si>
    <t>Izmjena osovinske brtve (lojna pletenica) na obje osovine</t>
  </si>
  <si>
    <t>Demontaža, čišćenje i ponovna montaža lijevog lista kormila, 
osovine kormila (Ø90 mm) i štenca (Ø65 mm). Izmjera zračnosti ležaja osovine i štenca. Provjera koncentričnosti osi štenca (konusa na ’‘peti‘‘) sa osi osovine kormila (ležaja osovine kormila u strukturi krme, izmjena brtvenih elemenata</t>
  </si>
  <si>
    <t>Demontaža, kontrola, čišćenje i bojanje polužja i cilindara kormilarskog sustava, ponovna montaža i provjera ispravnosti</t>
  </si>
  <si>
    <t>Izmjena dotrajalih čeličnih i fleksibilnih cijevi hidrauličnog sustava kormilarenja (prema defektaži)</t>
  </si>
  <si>
    <t>Kontrola ispušnog cjevovoda i izolacije na vertikalama uz izradu izvješća s fotografijama</t>
  </si>
  <si>
    <t>Izmjena raznih dijelova cjevovoda (paušalno prema potrebi, cca 10 m)</t>
  </si>
  <si>
    <t>Postavljanje skele oko broda (paušalno po potrebi)</t>
  </si>
  <si>
    <t>dan</t>
  </si>
  <si>
    <t>Optimizacija/baždarenje oba propelera na ISO 484/2, Class S (Adriatic propeleri d.o.o. ili druga certificirana tvrtka)</t>
  </si>
  <si>
    <t>Ukupna cijena bez PDV-a:</t>
  </si>
  <si>
    <t>Iznos PDV-a:</t>
  </si>
  <si>
    <t>Ukupna cijena s PDV-om:</t>
  </si>
  <si>
    <t>Naknada za kopnene priključke (struja, zrak i voda) za potrebe 
posade, te naknada za odlaganje i odvoz krutog otpada i crnih voda (cca 50 dana)</t>
  </si>
  <si>
    <t>Napomene:</t>
  </si>
  <si>
    <t>- odgovorna osoba za realizaciju ugovora od strane Izvoditelja (šef objekta Brodopopravljača) će u dogovoru s odgovornom osobom Naručitelja za realizaciju ugovora (inspektor Brodara) pozivati inspektora HRB-a za pregled stavki (defektažu) koje su u nadležnosti Hrvatskog registra brodova,</t>
  </si>
  <si>
    <t>- za vrijeme izvođenja remontnih radova, plovilo osigurava Brodopopravljač od rizika koje pokriva osiguranje odgovornosti brodopopravljača (Shiprepair's Liability Clauses), izdano od nekog renomiranog osiguravajućeg društva,</t>
  </si>
  <si>
    <t>- planirano trajanje remonta je sukladno ponudi odabranog ponuditelja i ne smije biti dulje od 60 dana početka remonta,</t>
  </si>
  <si>
    <t>- cijene u ovom ponudbenom Troškovniku ispisati po stavkama, u stupac jedinične cijene iz Cjenika Brodopopravljača i procijenjenih količina, tamo gdje su iste naznačene,</t>
  </si>
  <si>
    <t>- u privitku ponude dostaviti i važeći Cjenik Brodopopravljača s jediničnim cijenama karakterističnih usluga za osnovni remont čeličnog broda, po kojem će se obračunavati eventualni dodatni radovi koji nisu navedeni u Troškovniku,</t>
  </si>
  <si>
    <t>- nabava Zn protektora, brtvenih pletenica, te boje i razrjeđivača je u obvezi Brodopopravljača, uz napomenu, da je u slučaju opcije zamjenske boje, prije bojanja potrebna i suglasnost odgovorne osobe Naručitelja,</t>
  </si>
  <si>
    <t>- tijekom remonta će posada i radnici Brodara, te ovlašteni serviseri motora i opreme (treće osobe) obavljati tekuće održavanje broda i servisne radove, u koordinaciji s odgovornom osobom za realizaciju ugovora od strane Izvoditelja,</t>
  </si>
  <si>
    <t xml:space="preserve">- radi davanja što kvalitetnije ponude, prije izrade ponude preporuča se izvršiti uviđaj na brodu na trenutnoj lokaciji rada/veza. Unesene cijene podrazumijevaju da je ponuditelj provjerio opseg radova i pripadajućih pripremnih radova te neće zaračunavati dodatne troškove naručitelju. </t>
  </si>
  <si>
    <t>- ovisno o pripadajućoj izjavi iz ponude, odabrani ponuditelj će osigurati 24h pristup brodu ukcrcanij posadi, ukoliko se ne osigura, ponuditelj se obvezuje snositi nastale troskove smjestaja posade. Moguci broj posade je do 8 radnika,</t>
  </si>
  <si>
    <t>- Izvoditelj je, pored obveze izvršenja ugovorenih radova savjesno, stručno i kvalitetno, sukladno pozitivnim propisima i pravilima koja se odnose na predmet ugovora, još dužan tijekom izvođenja remonta poduzimati sve potrebne mjere u cilju osiguranja broda i brodske opreme od mogućih oštećenja, a u slučaju eventualnog nastanka štete Izvoditelj će je nadoknaditi Naručitelju. Također je u odgovornosti Izvoditelja organizirati rad na siguran način i osigurati upotrebu odgovarajućih sredstava zaštite na radu tijekom radova na brodu, kako za svoje radnike tako i za svoje podizvođače. U obavezi je osim standardne brodske protupožarne zaštite, osigurati i dodatnu protupožarnu zaštitu za izvođenje pojedinih radova troškovnika, a sukladno pravilima struke,</t>
  </si>
  <si>
    <t>- naručitelj zadržava pravo odustajanja od izvršenja pojedinih stavki troškovnika ukoliko nakon vađenja broda defektažom utvrdi da nema objektivne potrebe za pojedinim radovima,</t>
  </si>
  <si>
    <t>- odgovorna osoba za realizaciju ugovora od strane Naručitelja, koja će nadzirati izvođenje ugovorenih radova je glavni inženjer za brodo-strojarske poslove, Ante Čorić spec. ing. mech. (mob: 095/358-9172, email: ante.coric@plovput.hr). On je ujedno i kontakt osoba u svezi dodatnih tehničkih pojašnjenja prije davanja ponuda (uključujući preporučeni uvid broda i/ili dostavu druge teh. dokumentacije ili podataka o brodu), po stavkama iz ovog Troškovnika. Potpisom ovog troškovnika, ponuditelj potvrđuje da raspolaže sa svim teh. podacima potrebnim za uredno izvršenje usluge.</t>
  </si>
  <si>
    <t>Potpis ovlaštene osobe Ponuditelja</t>
  </si>
  <si>
    <t>- ostale odredbe koje nisu navedene u napomenama ovog Troškovnka, a odnose se na ovaj predmet, definirane su u pripadajućoj dokumentaciji o javnoj nabavi.</t>
  </si>
  <si>
    <t xml:space="preserve">- datum početka remonta smatra se dan potpisa Zapisnika o uvođenju u posao, a isti se ugovara u roku od 10 dana od izvršnosti odluke o odabiru, a prije potpisa ugovora. Remont može započeti i prije podizanja broda na suho zbog pripremnih radova, no navedeni period ne može trajati dulje od 5 dana, nakon čega će se obračunavati penalizacija. Najkasniji datum početka remonta je 15.05.2022. </t>
  </si>
  <si>
    <t>- u slučaju angažiranja podugovaratelja za pojedine stavke troškovnika, navesti koje stavke troškovnika se daju u podugovor</t>
  </si>
  <si>
    <t>- iako je ovom dokumentacijom predviđena upotreba Hempel boja, bojanje je moguće vršiti i drugim jedankovrijednim bojama drugih renomiranih proizvođača, a u kojem slučaju Brodopopravljač mora dokazati jednakovrijednost prema Naručitelju (inspektoru Brodara),</t>
  </si>
  <si>
    <t>- nakon završetka radova će se izvršiti probna vožnja, uz nazočnost i inspektora HRB-a po potrebi, nakon koje će se izraditi i potpisati Zapisnik o primopredaji, čiji sastavni dio će biti Troškovnik stvarno izvršenih radova, s pripadajućim QC-mjernim protokolima i Izjavom o sustavu protiv obrastanja (AF) podvodnog dijela trupa, ovjereno od strane Izvoditelja,</t>
  </si>
  <si>
    <t>- umjesto pjeskarenja, za stavke troškovnika koje uključuju uslugu pjeskaranja, moguće je izvršiti i ekvivalentnom jednakovrijednom kvalitetom “water-jetting"-a</t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</si>
  <si>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duljina preko svega, Loa (m)…………………………….……..32,8</t>
    </r>
  </si>
  <si>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gaz na ljetnoj teretnoj liniji (mm)……………….…...…….2094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</si>
</sst>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.&quot;"/>
    <numFmt numFmtId="165" formatCode="#,##0.00\ [$kn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165" fontId="4" fillId="0" borderId="8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 applyProtection="1">
      <alignment horizontal="left" vertical="center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1</xdr:row>
      <xdr:rowOff>161926</xdr:rowOff>
    </xdr:from>
    <xdr:to>
      <xdr:col>2</xdr:col>
      <xdr:colOff>301916</xdr:colOff>
      <xdr:row>5</xdr:row>
      <xdr:rowOff>114300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352426"/>
          <a:ext cx="692440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33"/>
  <sheetViews>
    <sheetView tabSelected="1" zoomScale="160" zoomScaleNormal="160" workbookViewId="0">
      <selection activeCell="G10" sqref="G10"/>
    </sheetView>
  </sheetViews>
  <sheetFormatPr defaultRowHeight="15" x14ac:dyDescent="0.25"/>
  <cols>
    <col min="1" max="1" width="7.42578125" customWidth="1"/>
    <col min="2" max="2" width="5.7109375" customWidth="1"/>
    <col min="3" max="3" width="47.7109375" customWidth="1"/>
    <col min="4" max="4" width="8" customWidth="1"/>
    <col min="5" max="5" width="7.28515625" customWidth="1"/>
    <col min="6" max="6" width="12.85546875" customWidth="1"/>
    <col min="7" max="7" width="13.140625" customWidth="1"/>
    <col min="27" max="27" width="94.42578125" customWidth="1"/>
  </cols>
  <sheetData>
    <row r="3" spans="2:9" x14ac:dyDescent="0.25">
      <c r="C3" t="s">
        <v>3</v>
      </c>
    </row>
    <row r="4" spans="2:9" x14ac:dyDescent="0.25">
      <c r="C4" t="s">
        <v>4</v>
      </c>
    </row>
    <row r="5" spans="2:9" x14ac:dyDescent="0.25">
      <c r="C5" t="s">
        <v>5</v>
      </c>
    </row>
    <row r="7" spans="2:9" ht="9" customHeight="1" x14ac:dyDescent="0.25"/>
    <row r="8" spans="2:9" ht="20.25" customHeight="1" x14ac:dyDescent="0.25">
      <c r="B8" s="2" t="s">
        <v>1</v>
      </c>
    </row>
    <row r="9" spans="2:9" ht="10.5" customHeight="1" x14ac:dyDescent="0.25"/>
    <row r="10" spans="2:9" ht="21" customHeight="1" x14ac:dyDescent="0.25">
      <c r="B10" s="1" t="s">
        <v>0</v>
      </c>
    </row>
    <row r="11" spans="2:9" x14ac:dyDescent="0.25">
      <c r="B11" s="20" t="s">
        <v>19</v>
      </c>
      <c r="C11" s="20"/>
      <c r="D11" s="20"/>
      <c r="E11" s="20"/>
      <c r="F11" s="20"/>
      <c r="G11" s="20"/>
      <c r="H11" s="20"/>
      <c r="I11" s="20"/>
    </row>
    <row r="12" spans="2:9" x14ac:dyDescent="0.25">
      <c r="B12" s="20" t="s">
        <v>18</v>
      </c>
      <c r="C12" s="20"/>
      <c r="D12" s="20"/>
      <c r="E12" s="20"/>
      <c r="F12" s="20"/>
      <c r="G12" s="20"/>
      <c r="H12" s="20"/>
      <c r="I12" s="20"/>
    </row>
    <row r="13" spans="2:9" x14ac:dyDescent="0.25">
      <c r="B13" s="20" t="s">
        <v>121</v>
      </c>
      <c r="C13" s="20"/>
      <c r="D13" s="20"/>
      <c r="E13" s="20"/>
      <c r="F13" s="20"/>
      <c r="G13" s="20"/>
      <c r="H13" s="20"/>
      <c r="I13" s="20"/>
    </row>
    <row r="14" spans="2:9" x14ac:dyDescent="0.25">
      <c r="B14" s="20" t="s">
        <v>17</v>
      </c>
      <c r="C14" s="20"/>
      <c r="D14" s="20"/>
      <c r="E14" s="20"/>
      <c r="F14" s="20"/>
      <c r="G14" s="20"/>
      <c r="H14" s="20"/>
      <c r="I14" s="20"/>
    </row>
    <row r="15" spans="2:9" x14ac:dyDescent="0.25">
      <c r="B15" s="20" t="s">
        <v>122</v>
      </c>
      <c r="C15" s="20"/>
      <c r="D15" s="20"/>
      <c r="E15" s="20"/>
      <c r="F15" s="20"/>
      <c r="G15" s="20"/>
      <c r="H15" s="20"/>
      <c r="I15" s="20"/>
    </row>
    <row r="16" spans="2:9" x14ac:dyDescent="0.25">
      <c r="B16" s="20" t="s">
        <v>16</v>
      </c>
      <c r="C16" s="20"/>
      <c r="D16" s="20"/>
      <c r="E16" s="20"/>
      <c r="F16" s="20"/>
      <c r="G16" s="20"/>
      <c r="H16" s="20"/>
      <c r="I16" s="20"/>
    </row>
    <row r="17" spans="2:9" x14ac:dyDescent="0.25">
      <c r="B17" s="20" t="s">
        <v>15</v>
      </c>
      <c r="C17" s="20"/>
      <c r="D17" s="20"/>
      <c r="E17" s="20"/>
      <c r="F17" s="20"/>
      <c r="G17" s="20"/>
      <c r="H17" s="20"/>
      <c r="I17" s="20"/>
    </row>
    <row r="18" spans="2:9" x14ac:dyDescent="0.25">
      <c r="B18" s="20" t="s">
        <v>14</v>
      </c>
      <c r="C18" s="20"/>
      <c r="D18" s="20"/>
      <c r="E18" s="20"/>
      <c r="F18" s="20"/>
      <c r="G18" s="20"/>
      <c r="H18" s="20"/>
      <c r="I18" s="20"/>
    </row>
    <row r="19" spans="2:9" x14ac:dyDescent="0.25">
      <c r="B19" s="20" t="s">
        <v>13</v>
      </c>
      <c r="C19" s="20"/>
      <c r="D19" s="20"/>
      <c r="E19" s="20"/>
      <c r="F19" s="20"/>
      <c r="G19" s="20"/>
      <c r="H19" s="20"/>
      <c r="I19" s="20"/>
    </row>
    <row r="20" spans="2:9" ht="15.75" thickBot="1" x14ac:dyDescent="0.3"/>
    <row r="21" spans="2:9" ht="24" customHeight="1" thickTop="1" x14ac:dyDescent="0.25">
      <c r="B21" s="22" t="s">
        <v>9</v>
      </c>
      <c r="C21" s="23"/>
      <c r="D21" s="23"/>
      <c r="E21" s="23"/>
      <c r="F21" s="23"/>
      <c r="G21" s="24"/>
    </row>
    <row r="22" spans="2:9" ht="38.25" customHeight="1" x14ac:dyDescent="0.25">
      <c r="B22" s="4" t="s">
        <v>2</v>
      </c>
      <c r="C22" s="5" t="s">
        <v>6</v>
      </c>
      <c r="D22" s="5" t="s">
        <v>7</v>
      </c>
      <c r="E22" s="5" t="s">
        <v>10</v>
      </c>
      <c r="F22" s="5" t="s">
        <v>11</v>
      </c>
      <c r="G22" s="6" t="s">
        <v>12</v>
      </c>
      <c r="H22" s="3"/>
    </row>
    <row r="23" spans="2:9" ht="38.25" x14ac:dyDescent="0.25">
      <c r="B23" s="7">
        <v>1</v>
      </c>
      <c r="C23" s="11" t="s">
        <v>24</v>
      </c>
      <c r="D23" s="8" t="s">
        <v>8</v>
      </c>
      <c r="E23" s="8">
        <v>1</v>
      </c>
      <c r="F23" s="9">
        <v>0</v>
      </c>
      <c r="G23" s="10">
        <f>E23*F23</f>
        <v>0</v>
      </c>
    </row>
    <row r="24" spans="2:9" x14ac:dyDescent="0.25">
      <c r="B24" s="7">
        <v>2</v>
      </c>
      <c r="C24" s="11" t="s">
        <v>75</v>
      </c>
      <c r="D24" s="8"/>
      <c r="E24" s="8"/>
      <c r="F24" s="9"/>
      <c r="G24" s="10"/>
    </row>
    <row r="25" spans="2:9" ht="25.5" x14ac:dyDescent="0.25">
      <c r="B25" s="13" t="s">
        <v>34</v>
      </c>
      <c r="C25" s="11" t="s">
        <v>21</v>
      </c>
      <c r="D25" s="8" t="s">
        <v>20</v>
      </c>
      <c r="E25" s="8">
        <v>320</v>
      </c>
      <c r="F25" s="9">
        <v>0</v>
      </c>
      <c r="G25" s="10">
        <f t="shared" ref="G25" si="0">E25*F25</f>
        <v>0</v>
      </c>
    </row>
    <row r="26" spans="2:9" ht="25.5" x14ac:dyDescent="0.25">
      <c r="B26" s="13" t="s">
        <v>35</v>
      </c>
      <c r="C26" s="11" t="s">
        <v>22</v>
      </c>
      <c r="D26" s="8" t="s">
        <v>20</v>
      </c>
      <c r="E26" s="8">
        <v>470</v>
      </c>
      <c r="F26" s="9">
        <v>0</v>
      </c>
      <c r="G26" s="10">
        <f t="shared" ref="G26:G33" si="1">E26*F26</f>
        <v>0</v>
      </c>
    </row>
    <row r="27" spans="2:9" ht="27.75" x14ac:dyDescent="0.25">
      <c r="B27" s="7">
        <v>3</v>
      </c>
      <c r="C27" s="11" t="s">
        <v>23</v>
      </c>
      <c r="D27" s="8" t="s">
        <v>20</v>
      </c>
      <c r="E27" s="8">
        <v>100</v>
      </c>
      <c r="F27" s="9">
        <v>0</v>
      </c>
      <c r="G27" s="10">
        <f t="shared" si="1"/>
        <v>0</v>
      </c>
    </row>
    <row r="28" spans="2:9" ht="25.5" x14ac:dyDescent="0.25">
      <c r="B28" s="7">
        <v>4</v>
      </c>
      <c r="C28" s="11" t="s">
        <v>27</v>
      </c>
      <c r="D28" s="8" t="s">
        <v>20</v>
      </c>
      <c r="E28" s="8">
        <v>320</v>
      </c>
      <c r="F28" s="9">
        <v>0</v>
      </c>
      <c r="G28" s="10">
        <f t="shared" ref="G28:G30" si="2">E28*F28</f>
        <v>0</v>
      </c>
    </row>
    <row r="29" spans="2:9" ht="27.75" x14ac:dyDescent="0.25">
      <c r="B29" s="7">
        <v>5</v>
      </c>
      <c r="C29" s="11" t="s">
        <v>28</v>
      </c>
      <c r="D29" s="8" t="s">
        <v>20</v>
      </c>
      <c r="E29" s="8">
        <v>70</v>
      </c>
      <c r="F29" s="9">
        <v>0</v>
      </c>
      <c r="G29" s="10">
        <f t="shared" si="2"/>
        <v>0</v>
      </c>
    </row>
    <row r="30" spans="2:9" ht="38.25" x14ac:dyDescent="0.25">
      <c r="B30" s="7">
        <v>6</v>
      </c>
      <c r="C30" s="11" t="s">
        <v>25</v>
      </c>
      <c r="D30" s="8" t="s">
        <v>20</v>
      </c>
      <c r="E30" s="8">
        <v>45</v>
      </c>
      <c r="F30" s="9">
        <v>0</v>
      </c>
      <c r="G30" s="10">
        <f t="shared" si="2"/>
        <v>0</v>
      </c>
    </row>
    <row r="31" spans="2:9" ht="25.5" x14ac:dyDescent="0.25">
      <c r="B31" s="7">
        <v>7</v>
      </c>
      <c r="C31" s="11" t="s">
        <v>26</v>
      </c>
      <c r="D31" s="8" t="s">
        <v>20</v>
      </c>
      <c r="E31" s="8">
        <v>30</v>
      </c>
      <c r="F31" s="9">
        <v>0</v>
      </c>
      <c r="G31" s="10">
        <f t="shared" si="1"/>
        <v>0</v>
      </c>
    </row>
    <row r="32" spans="2:9" ht="38.25" x14ac:dyDescent="0.25">
      <c r="B32" s="7">
        <v>8</v>
      </c>
      <c r="C32" s="11" t="s">
        <v>29</v>
      </c>
      <c r="D32" s="8" t="s">
        <v>8</v>
      </c>
      <c r="E32" s="8">
        <v>1</v>
      </c>
      <c r="F32" s="9">
        <v>0</v>
      </c>
      <c r="G32" s="10">
        <f t="shared" si="1"/>
        <v>0</v>
      </c>
    </row>
    <row r="33" spans="2:7" ht="38.25" x14ac:dyDescent="0.25">
      <c r="B33" s="7">
        <v>9</v>
      </c>
      <c r="C33" s="11" t="s">
        <v>30</v>
      </c>
      <c r="D33" s="8" t="s">
        <v>8</v>
      </c>
      <c r="E33" s="8">
        <v>500</v>
      </c>
      <c r="F33" s="9">
        <v>0</v>
      </c>
      <c r="G33" s="10">
        <f t="shared" si="1"/>
        <v>0</v>
      </c>
    </row>
    <row r="34" spans="2:7" ht="38.25" x14ac:dyDescent="0.25">
      <c r="B34" s="7">
        <v>10</v>
      </c>
      <c r="C34" s="11" t="s">
        <v>31</v>
      </c>
      <c r="D34" s="8" t="s">
        <v>32</v>
      </c>
      <c r="E34" s="8">
        <v>300</v>
      </c>
      <c r="F34" s="9">
        <v>0</v>
      </c>
      <c r="G34" s="10">
        <f t="shared" ref="G34:G37" si="3">E34*F34</f>
        <v>0</v>
      </c>
    </row>
    <row r="35" spans="2:7" ht="51" x14ac:dyDescent="0.25">
      <c r="B35" s="7">
        <v>11</v>
      </c>
      <c r="C35" s="11" t="s">
        <v>33</v>
      </c>
      <c r="D35" s="8" t="s">
        <v>32</v>
      </c>
      <c r="E35" s="8">
        <v>1900</v>
      </c>
      <c r="F35" s="9">
        <v>0</v>
      </c>
      <c r="G35" s="10">
        <f t="shared" si="3"/>
        <v>0</v>
      </c>
    </row>
    <row r="36" spans="2:7" ht="25.5" x14ac:dyDescent="0.25">
      <c r="B36" s="7">
        <v>12</v>
      </c>
      <c r="C36" s="11" t="s">
        <v>44</v>
      </c>
      <c r="D36" s="8" t="s">
        <v>32</v>
      </c>
      <c r="E36" s="8">
        <v>330</v>
      </c>
      <c r="F36" s="9">
        <v>0</v>
      </c>
      <c r="G36" s="10">
        <f t="shared" si="3"/>
        <v>0</v>
      </c>
    </row>
    <row r="37" spans="2:7" ht="38.25" x14ac:dyDescent="0.25">
      <c r="B37" s="7">
        <v>13</v>
      </c>
      <c r="C37" s="11" t="s">
        <v>45</v>
      </c>
      <c r="D37" s="8" t="s">
        <v>32</v>
      </c>
      <c r="E37" s="8">
        <v>70</v>
      </c>
      <c r="F37" s="9">
        <v>0</v>
      </c>
      <c r="G37" s="10">
        <f t="shared" si="3"/>
        <v>0</v>
      </c>
    </row>
    <row r="38" spans="2:7" ht="63.75" x14ac:dyDescent="0.25">
      <c r="B38" s="7">
        <v>14</v>
      </c>
      <c r="C38" s="11" t="s">
        <v>46</v>
      </c>
      <c r="D38" s="8" t="s">
        <v>32</v>
      </c>
      <c r="E38" s="8">
        <v>190</v>
      </c>
      <c r="F38" s="9">
        <v>0</v>
      </c>
      <c r="G38" s="10">
        <f t="shared" ref="G38:G53" si="4">E38*F38</f>
        <v>0</v>
      </c>
    </row>
    <row r="39" spans="2:7" ht="51" x14ac:dyDescent="0.25">
      <c r="B39" s="7">
        <v>15</v>
      </c>
      <c r="C39" s="11" t="s">
        <v>47</v>
      </c>
      <c r="D39" s="8" t="s">
        <v>8</v>
      </c>
      <c r="E39" s="8">
        <v>4</v>
      </c>
      <c r="F39" s="9">
        <v>0</v>
      </c>
      <c r="G39" s="10">
        <f t="shared" si="4"/>
        <v>0</v>
      </c>
    </row>
    <row r="40" spans="2:7" ht="51" x14ac:dyDescent="0.25">
      <c r="B40" s="7">
        <v>16</v>
      </c>
      <c r="C40" s="11" t="s">
        <v>49</v>
      </c>
      <c r="D40" s="8" t="s">
        <v>48</v>
      </c>
      <c r="E40" s="8">
        <v>11</v>
      </c>
      <c r="F40" s="9">
        <v>0</v>
      </c>
      <c r="G40" s="10">
        <f t="shared" si="4"/>
        <v>0</v>
      </c>
    </row>
    <row r="41" spans="2:7" ht="102" x14ac:dyDescent="0.25">
      <c r="B41" s="7">
        <v>17</v>
      </c>
      <c r="C41" s="11" t="s">
        <v>51</v>
      </c>
      <c r="D41" s="8" t="s">
        <v>8</v>
      </c>
      <c r="E41" s="8">
        <v>2</v>
      </c>
      <c r="F41" s="9">
        <v>0</v>
      </c>
      <c r="G41" s="10">
        <f t="shared" si="4"/>
        <v>0</v>
      </c>
    </row>
    <row r="42" spans="2:7" ht="76.5" x14ac:dyDescent="0.25">
      <c r="B42" s="7">
        <v>18</v>
      </c>
      <c r="C42" s="11" t="s">
        <v>50</v>
      </c>
      <c r="D42" s="8" t="s">
        <v>48</v>
      </c>
      <c r="E42" s="8">
        <v>60</v>
      </c>
      <c r="F42" s="9">
        <v>0</v>
      </c>
      <c r="G42" s="10">
        <f t="shared" si="4"/>
        <v>0</v>
      </c>
    </row>
    <row r="43" spans="2:7" ht="38.25" x14ac:dyDescent="0.25">
      <c r="B43" s="7">
        <v>19</v>
      </c>
      <c r="C43" s="11" t="s">
        <v>43</v>
      </c>
      <c r="D43" s="8"/>
      <c r="E43" s="8"/>
      <c r="F43" s="9"/>
      <c r="G43" s="10"/>
    </row>
    <row r="44" spans="2:7" x14ac:dyDescent="0.25">
      <c r="B44" s="13" t="s">
        <v>34</v>
      </c>
      <c r="C44" s="11" t="s">
        <v>39</v>
      </c>
      <c r="D44" s="8"/>
      <c r="E44" s="8"/>
      <c r="F44" s="9"/>
      <c r="G44" s="10"/>
    </row>
    <row r="45" spans="2:7" ht="25.5" x14ac:dyDescent="0.25">
      <c r="B45" s="13"/>
      <c r="C45" s="11" t="s">
        <v>36</v>
      </c>
      <c r="D45" s="8" t="s">
        <v>20</v>
      </c>
      <c r="E45" s="8">
        <v>320</v>
      </c>
      <c r="F45" s="9">
        <v>0</v>
      </c>
      <c r="G45" s="10">
        <f t="shared" ref="G45:G46" si="5">E45*F45</f>
        <v>0</v>
      </c>
    </row>
    <row r="46" spans="2:7" x14ac:dyDescent="0.25">
      <c r="B46" s="13"/>
      <c r="C46" s="11" t="s">
        <v>37</v>
      </c>
      <c r="D46" s="8" t="s">
        <v>20</v>
      </c>
      <c r="E46" s="8">
        <v>320</v>
      </c>
      <c r="F46" s="9">
        <v>0</v>
      </c>
      <c r="G46" s="10">
        <f t="shared" si="5"/>
        <v>0</v>
      </c>
    </row>
    <row r="47" spans="2:7" x14ac:dyDescent="0.25">
      <c r="B47" s="13"/>
      <c r="C47" s="11" t="s">
        <v>38</v>
      </c>
      <c r="D47" s="8" t="s">
        <v>20</v>
      </c>
      <c r="E47" s="8">
        <v>320</v>
      </c>
      <c r="F47" s="9">
        <v>0</v>
      </c>
      <c r="G47" s="10">
        <f t="shared" si="4"/>
        <v>0</v>
      </c>
    </row>
    <row r="48" spans="2:7" x14ac:dyDescent="0.25">
      <c r="B48" s="13" t="s">
        <v>35</v>
      </c>
      <c r="C48" s="11" t="s">
        <v>42</v>
      </c>
      <c r="D48" s="8"/>
      <c r="E48" s="8"/>
      <c r="F48" s="9"/>
      <c r="G48" s="10"/>
    </row>
    <row r="49" spans="2:7" ht="25.5" x14ac:dyDescent="0.25">
      <c r="B49" s="13"/>
      <c r="C49" s="11" t="s">
        <v>40</v>
      </c>
      <c r="D49" s="8" t="s">
        <v>20</v>
      </c>
      <c r="E49" s="8">
        <v>320</v>
      </c>
      <c r="F49" s="9">
        <v>0</v>
      </c>
      <c r="G49" s="10">
        <f t="shared" ref="G49:G50" si="6">E49*F49</f>
        <v>0</v>
      </c>
    </row>
    <row r="50" spans="2:7" ht="25.5" x14ac:dyDescent="0.25">
      <c r="B50" s="13"/>
      <c r="C50" s="11" t="s">
        <v>41</v>
      </c>
      <c r="D50" s="8" t="s">
        <v>20</v>
      </c>
      <c r="E50" s="8">
        <v>320</v>
      </c>
      <c r="F50" s="9">
        <v>0</v>
      </c>
      <c r="G50" s="10">
        <f t="shared" si="6"/>
        <v>0</v>
      </c>
    </row>
    <row r="51" spans="2:7" ht="51" x14ac:dyDescent="0.25">
      <c r="B51" s="7">
        <v>20</v>
      </c>
      <c r="C51" s="11" t="s">
        <v>58</v>
      </c>
      <c r="D51" s="8"/>
      <c r="E51" s="8"/>
      <c r="F51" s="9"/>
      <c r="G51" s="10"/>
    </row>
    <row r="52" spans="2:7" x14ac:dyDescent="0.25">
      <c r="B52" s="13" t="s">
        <v>34</v>
      </c>
      <c r="C52" s="11" t="s">
        <v>53</v>
      </c>
      <c r="D52" s="8"/>
      <c r="E52" s="8"/>
      <c r="F52" s="9"/>
      <c r="G52" s="10"/>
    </row>
    <row r="53" spans="2:7" ht="25.5" x14ac:dyDescent="0.25">
      <c r="B53" s="7"/>
      <c r="C53" s="11" t="s">
        <v>52</v>
      </c>
      <c r="D53" s="8" t="s">
        <v>20</v>
      </c>
      <c r="E53" s="8">
        <v>40</v>
      </c>
      <c r="F53" s="9">
        <v>0</v>
      </c>
      <c r="G53" s="10">
        <f t="shared" si="4"/>
        <v>0</v>
      </c>
    </row>
    <row r="54" spans="2:7" x14ac:dyDescent="0.25">
      <c r="B54" s="7"/>
      <c r="C54" s="11" t="s">
        <v>54</v>
      </c>
      <c r="D54" s="8" t="s">
        <v>20</v>
      </c>
      <c r="E54" s="8">
        <v>40</v>
      </c>
      <c r="F54" s="9">
        <v>0</v>
      </c>
      <c r="G54" s="10">
        <f t="shared" ref="G54:G58" si="7">E54*F54</f>
        <v>0</v>
      </c>
    </row>
    <row r="55" spans="2:7" x14ac:dyDescent="0.25">
      <c r="B55" s="13" t="s">
        <v>35</v>
      </c>
      <c r="C55" s="11" t="s">
        <v>42</v>
      </c>
      <c r="D55" s="8"/>
      <c r="E55" s="8"/>
      <c r="F55" s="9"/>
      <c r="G55" s="10"/>
    </row>
    <row r="56" spans="2:7" ht="25.5" x14ac:dyDescent="0.25">
      <c r="B56" s="7"/>
      <c r="C56" s="11" t="s">
        <v>55</v>
      </c>
      <c r="D56" s="8" t="s">
        <v>20</v>
      </c>
      <c r="E56" s="8">
        <v>200</v>
      </c>
      <c r="F56" s="9">
        <v>0</v>
      </c>
      <c r="G56" s="10">
        <f t="shared" ref="G56:G57" si="8">E56*F56</f>
        <v>0</v>
      </c>
    </row>
    <row r="57" spans="2:7" ht="25.5" x14ac:dyDescent="0.25">
      <c r="B57" s="7"/>
      <c r="C57" s="11" t="s">
        <v>55</v>
      </c>
      <c r="D57" s="8" t="s">
        <v>20</v>
      </c>
      <c r="E57" s="8">
        <v>200</v>
      </c>
      <c r="F57" s="9">
        <v>0</v>
      </c>
      <c r="G57" s="10">
        <f t="shared" si="8"/>
        <v>0</v>
      </c>
    </row>
    <row r="58" spans="2:7" ht="25.5" x14ac:dyDescent="0.25">
      <c r="B58" s="7">
        <v>21</v>
      </c>
      <c r="C58" s="11" t="s">
        <v>56</v>
      </c>
      <c r="D58" s="8" t="s">
        <v>8</v>
      </c>
      <c r="E58" s="8">
        <v>1</v>
      </c>
      <c r="F58" s="9">
        <v>0</v>
      </c>
      <c r="G58" s="10">
        <f t="shared" si="7"/>
        <v>0</v>
      </c>
    </row>
    <row r="59" spans="2:7" ht="25.5" x14ac:dyDescent="0.25">
      <c r="B59" s="7">
        <v>22</v>
      </c>
      <c r="C59" s="11" t="s">
        <v>57</v>
      </c>
      <c r="D59" s="8"/>
      <c r="E59" s="8"/>
      <c r="F59" s="9"/>
      <c r="G59" s="10"/>
    </row>
    <row r="60" spans="2:7" ht="51" x14ac:dyDescent="0.25">
      <c r="B60" s="7"/>
      <c r="C60" s="11" t="s">
        <v>59</v>
      </c>
      <c r="D60" s="8" t="s">
        <v>20</v>
      </c>
      <c r="E60" s="8">
        <v>100</v>
      </c>
      <c r="F60" s="9">
        <v>0</v>
      </c>
      <c r="G60" s="10">
        <f t="shared" ref="G60:G61" si="9">E60*F60</f>
        <v>0</v>
      </c>
    </row>
    <row r="61" spans="2:7" x14ac:dyDescent="0.25">
      <c r="B61" s="7"/>
      <c r="C61" s="11" t="s">
        <v>60</v>
      </c>
      <c r="D61" s="8" t="s">
        <v>20</v>
      </c>
      <c r="E61" s="8">
        <v>100</v>
      </c>
      <c r="F61" s="9">
        <v>0</v>
      </c>
      <c r="G61" s="10">
        <f t="shared" si="9"/>
        <v>0</v>
      </c>
    </row>
    <row r="62" spans="2:7" ht="25.5" x14ac:dyDescent="0.25">
      <c r="B62" s="7">
        <v>23</v>
      </c>
      <c r="C62" s="11" t="s">
        <v>61</v>
      </c>
      <c r="D62" s="8"/>
      <c r="E62" s="8"/>
      <c r="F62" s="9"/>
      <c r="G62" s="10"/>
    </row>
    <row r="63" spans="2:7" x14ac:dyDescent="0.25">
      <c r="B63" s="7"/>
      <c r="C63" s="11" t="s">
        <v>62</v>
      </c>
      <c r="D63" s="8" t="s">
        <v>8</v>
      </c>
      <c r="E63" s="8">
        <v>4</v>
      </c>
      <c r="F63" s="9">
        <v>0</v>
      </c>
      <c r="G63" s="10">
        <f t="shared" ref="G63:G71" si="10">E63*F63</f>
        <v>0</v>
      </c>
    </row>
    <row r="64" spans="2:7" x14ac:dyDescent="0.25">
      <c r="B64" s="7"/>
      <c r="C64" s="11" t="s">
        <v>63</v>
      </c>
      <c r="D64" s="8" t="s">
        <v>8</v>
      </c>
      <c r="E64" s="8">
        <v>10</v>
      </c>
      <c r="F64" s="9">
        <v>0</v>
      </c>
      <c r="G64" s="10">
        <f t="shared" si="10"/>
        <v>0</v>
      </c>
    </row>
    <row r="65" spans="2:7" x14ac:dyDescent="0.25">
      <c r="B65" s="7"/>
      <c r="C65" s="11" t="s">
        <v>64</v>
      </c>
      <c r="D65" s="8" t="s">
        <v>8</v>
      </c>
      <c r="E65" s="8">
        <v>8</v>
      </c>
      <c r="F65" s="9">
        <v>0</v>
      </c>
      <c r="G65" s="10">
        <f t="shared" si="10"/>
        <v>0</v>
      </c>
    </row>
    <row r="66" spans="2:7" x14ac:dyDescent="0.25">
      <c r="B66" s="7"/>
      <c r="C66" s="11" t="s">
        <v>65</v>
      </c>
      <c r="D66" s="8" t="s">
        <v>8</v>
      </c>
      <c r="E66" s="8">
        <v>3</v>
      </c>
      <c r="F66" s="9">
        <v>0</v>
      </c>
      <c r="G66" s="10">
        <f t="shared" si="10"/>
        <v>0</v>
      </c>
    </row>
    <row r="67" spans="2:7" x14ac:dyDescent="0.25">
      <c r="B67" s="7"/>
      <c r="C67" s="11" t="s">
        <v>66</v>
      </c>
      <c r="D67" s="8" t="s">
        <v>8</v>
      </c>
      <c r="E67" s="8">
        <v>4</v>
      </c>
      <c r="F67" s="9">
        <v>0</v>
      </c>
      <c r="G67" s="10">
        <f t="shared" si="10"/>
        <v>0</v>
      </c>
    </row>
    <row r="68" spans="2:7" x14ac:dyDescent="0.25">
      <c r="B68" s="7"/>
      <c r="C68" s="11" t="s">
        <v>67</v>
      </c>
      <c r="D68" s="8" t="s">
        <v>8</v>
      </c>
      <c r="E68" s="8">
        <v>8</v>
      </c>
      <c r="F68" s="9">
        <v>0</v>
      </c>
      <c r="G68" s="10">
        <f t="shared" si="10"/>
        <v>0</v>
      </c>
    </row>
    <row r="69" spans="2:7" x14ac:dyDescent="0.25">
      <c r="B69" s="7"/>
      <c r="C69" s="11" t="s">
        <v>68</v>
      </c>
      <c r="D69" s="8" t="s">
        <v>8</v>
      </c>
      <c r="E69" s="8">
        <v>3</v>
      </c>
      <c r="F69" s="9">
        <v>0</v>
      </c>
      <c r="G69" s="10">
        <f t="shared" si="10"/>
        <v>0</v>
      </c>
    </row>
    <row r="70" spans="2:7" x14ac:dyDescent="0.25">
      <c r="B70" s="7"/>
      <c r="C70" s="11" t="s">
        <v>69</v>
      </c>
      <c r="D70" s="8" t="s">
        <v>8</v>
      </c>
      <c r="E70" s="8">
        <v>3</v>
      </c>
      <c r="F70" s="9">
        <v>0</v>
      </c>
      <c r="G70" s="10">
        <f t="shared" si="10"/>
        <v>0</v>
      </c>
    </row>
    <row r="71" spans="2:7" x14ac:dyDescent="0.25">
      <c r="B71" s="7"/>
      <c r="C71" s="11" t="s">
        <v>70</v>
      </c>
      <c r="D71" s="8" t="s">
        <v>8</v>
      </c>
      <c r="E71" s="8">
        <v>2</v>
      </c>
      <c r="F71" s="9">
        <v>0</v>
      </c>
      <c r="G71" s="10">
        <f t="shared" si="10"/>
        <v>0</v>
      </c>
    </row>
    <row r="72" spans="2:7" x14ac:dyDescent="0.25">
      <c r="B72" s="7"/>
      <c r="C72" s="11" t="s">
        <v>71</v>
      </c>
      <c r="D72" s="8" t="s">
        <v>8</v>
      </c>
      <c r="E72" s="8">
        <v>1</v>
      </c>
      <c r="F72" s="9">
        <v>0</v>
      </c>
      <c r="G72" s="10">
        <f t="shared" ref="G72:G87" si="11">E72*F72</f>
        <v>0</v>
      </c>
    </row>
    <row r="73" spans="2:7" ht="25.5" x14ac:dyDescent="0.25">
      <c r="B73" s="7">
        <v>24</v>
      </c>
      <c r="C73" s="11" t="s">
        <v>72</v>
      </c>
      <c r="D73" s="8"/>
      <c r="E73" s="8"/>
      <c r="F73" s="9"/>
      <c r="G73" s="10"/>
    </row>
    <row r="74" spans="2:7" x14ac:dyDescent="0.25">
      <c r="B74" s="7"/>
      <c r="C74" s="11" t="s">
        <v>73</v>
      </c>
      <c r="D74" s="8" t="s">
        <v>8</v>
      </c>
      <c r="E74" s="8">
        <v>4</v>
      </c>
      <c r="F74" s="9">
        <v>0</v>
      </c>
      <c r="G74" s="10">
        <f t="shared" si="11"/>
        <v>0</v>
      </c>
    </row>
    <row r="75" spans="2:7" x14ac:dyDescent="0.25">
      <c r="B75" s="7"/>
      <c r="C75" s="11" t="s">
        <v>74</v>
      </c>
      <c r="D75" s="8" t="s">
        <v>8</v>
      </c>
      <c r="E75" s="8">
        <v>2</v>
      </c>
      <c r="F75" s="9">
        <v>0</v>
      </c>
      <c r="G75" s="10">
        <f t="shared" si="11"/>
        <v>0</v>
      </c>
    </row>
    <row r="76" spans="2:7" ht="38.25" x14ac:dyDescent="0.25">
      <c r="B76" s="7">
        <v>25</v>
      </c>
      <c r="C76" s="11" t="s">
        <v>76</v>
      </c>
      <c r="D76" s="8" t="s">
        <v>8</v>
      </c>
      <c r="E76" s="8">
        <v>3</v>
      </c>
      <c r="F76" s="9">
        <v>0</v>
      </c>
      <c r="G76" s="10">
        <f t="shared" si="11"/>
        <v>0</v>
      </c>
    </row>
    <row r="77" spans="2:7" x14ac:dyDescent="0.25">
      <c r="B77" s="7">
        <v>26</v>
      </c>
      <c r="C77" s="11" t="s">
        <v>77</v>
      </c>
      <c r="D77" s="8" t="s">
        <v>8</v>
      </c>
      <c r="E77" s="8">
        <v>2</v>
      </c>
      <c r="F77" s="9">
        <v>0</v>
      </c>
      <c r="G77" s="10">
        <f t="shared" si="11"/>
        <v>0</v>
      </c>
    </row>
    <row r="78" spans="2:7" ht="38.25" x14ac:dyDescent="0.25">
      <c r="B78" s="7">
        <v>27</v>
      </c>
      <c r="C78" s="11" t="s">
        <v>96</v>
      </c>
      <c r="D78" s="8" t="s">
        <v>8</v>
      </c>
      <c r="E78" s="8">
        <v>2</v>
      </c>
      <c r="F78" s="9">
        <v>0</v>
      </c>
      <c r="G78" s="10">
        <f t="shared" si="11"/>
        <v>0</v>
      </c>
    </row>
    <row r="79" spans="2:7" ht="25.5" x14ac:dyDescent="0.25">
      <c r="B79" s="7">
        <v>28</v>
      </c>
      <c r="C79" s="11" t="s">
        <v>78</v>
      </c>
      <c r="D79" s="8" t="s">
        <v>8</v>
      </c>
      <c r="E79" s="8">
        <v>2</v>
      </c>
      <c r="F79" s="9">
        <v>0</v>
      </c>
      <c r="G79" s="10">
        <f t="shared" si="11"/>
        <v>0</v>
      </c>
    </row>
    <row r="80" spans="2:7" ht="25.5" x14ac:dyDescent="0.25">
      <c r="B80" s="7">
        <v>29</v>
      </c>
      <c r="C80" s="11" t="s">
        <v>79</v>
      </c>
      <c r="D80" s="8" t="s">
        <v>8</v>
      </c>
      <c r="E80" s="8">
        <v>1</v>
      </c>
      <c r="F80" s="9">
        <v>0</v>
      </c>
      <c r="G80" s="10">
        <f t="shared" si="11"/>
        <v>0</v>
      </c>
    </row>
    <row r="81" spans="2:7" ht="38.25" x14ac:dyDescent="0.25">
      <c r="B81" s="7">
        <v>30</v>
      </c>
      <c r="C81" s="11" t="s">
        <v>80</v>
      </c>
      <c r="D81" s="8" t="s">
        <v>81</v>
      </c>
      <c r="E81" s="8">
        <v>5</v>
      </c>
      <c r="F81" s="9">
        <v>0</v>
      </c>
      <c r="G81" s="10">
        <f t="shared" si="11"/>
        <v>0</v>
      </c>
    </row>
    <row r="82" spans="2:7" ht="51" x14ac:dyDescent="0.25">
      <c r="B82" s="7">
        <v>31</v>
      </c>
      <c r="C82" s="11" t="s">
        <v>82</v>
      </c>
      <c r="D82" s="8" t="s">
        <v>8</v>
      </c>
      <c r="E82" s="8">
        <v>2</v>
      </c>
      <c r="F82" s="9">
        <v>0</v>
      </c>
      <c r="G82" s="10">
        <f t="shared" si="11"/>
        <v>0</v>
      </c>
    </row>
    <row r="83" spans="2:7" ht="38.25" x14ac:dyDescent="0.25">
      <c r="B83" s="7">
        <v>32</v>
      </c>
      <c r="C83" s="11" t="s">
        <v>83</v>
      </c>
      <c r="D83" s="8" t="s">
        <v>8</v>
      </c>
      <c r="E83" s="8">
        <v>6</v>
      </c>
      <c r="F83" s="9">
        <v>0</v>
      </c>
      <c r="G83" s="10">
        <f t="shared" si="11"/>
        <v>0</v>
      </c>
    </row>
    <row r="84" spans="2:7" x14ac:dyDescent="0.25">
      <c r="B84" s="7">
        <v>33</v>
      </c>
      <c r="C84" s="11" t="s">
        <v>84</v>
      </c>
      <c r="D84" s="8" t="s">
        <v>8</v>
      </c>
      <c r="E84" s="8">
        <v>1</v>
      </c>
      <c r="F84" s="9">
        <v>0</v>
      </c>
      <c r="G84" s="10">
        <f t="shared" si="11"/>
        <v>0</v>
      </c>
    </row>
    <row r="85" spans="2:7" x14ac:dyDescent="0.25">
      <c r="B85" s="7">
        <v>34</v>
      </c>
      <c r="C85" s="11" t="s">
        <v>85</v>
      </c>
      <c r="D85" s="8" t="s">
        <v>8</v>
      </c>
      <c r="E85" s="8">
        <v>1</v>
      </c>
      <c r="F85" s="9">
        <v>0</v>
      </c>
      <c r="G85" s="10">
        <f t="shared" si="11"/>
        <v>0</v>
      </c>
    </row>
    <row r="86" spans="2:7" ht="25.5" x14ac:dyDescent="0.25">
      <c r="B86" s="7">
        <v>35</v>
      </c>
      <c r="C86" s="11" t="s">
        <v>86</v>
      </c>
      <c r="D86" s="8" t="s">
        <v>8</v>
      </c>
      <c r="E86" s="8">
        <v>7</v>
      </c>
      <c r="F86" s="9">
        <v>0</v>
      </c>
      <c r="G86" s="10">
        <f t="shared" si="11"/>
        <v>0</v>
      </c>
    </row>
    <row r="87" spans="2:7" ht="25.5" x14ac:dyDescent="0.25">
      <c r="B87" s="7">
        <v>36</v>
      </c>
      <c r="C87" s="11" t="s">
        <v>87</v>
      </c>
      <c r="D87" s="8" t="s">
        <v>8</v>
      </c>
      <c r="E87" s="8">
        <v>1</v>
      </c>
      <c r="F87" s="9">
        <v>0</v>
      </c>
      <c r="G87" s="10">
        <f t="shared" si="11"/>
        <v>0</v>
      </c>
    </row>
    <row r="88" spans="2:7" x14ac:dyDescent="0.25">
      <c r="B88" s="7">
        <v>37</v>
      </c>
      <c r="C88" s="11" t="s">
        <v>88</v>
      </c>
      <c r="D88" s="8" t="s">
        <v>8</v>
      </c>
      <c r="E88" s="8">
        <v>1</v>
      </c>
      <c r="F88" s="9">
        <v>0</v>
      </c>
      <c r="G88" s="10">
        <f t="shared" ref="G88:G90" si="12">E88*F88</f>
        <v>0</v>
      </c>
    </row>
    <row r="89" spans="2:7" ht="70.5" customHeight="1" x14ac:dyDescent="0.25">
      <c r="B89" s="7">
        <v>38</v>
      </c>
      <c r="C89" s="11" t="s">
        <v>89</v>
      </c>
      <c r="D89" s="8" t="s">
        <v>8</v>
      </c>
      <c r="E89" s="8">
        <v>1</v>
      </c>
      <c r="F89" s="9">
        <v>0</v>
      </c>
      <c r="G89" s="10">
        <f t="shared" si="12"/>
        <v>0</v>
      </c>
    </row>
    <row r="90" spans="2:7" ht="38.25" x14ac:dyDescent="0.25">
      <c r="B90" s="7">
        <v>39</v>
      </c>
      <c r="C90" s="11" t="s">
        <v>90</v>
      </c>
      <c r="D90" s="8" t="s">
        <v>8</v>
      </c>
      <c r="E90" s="8">
        <v>1</v>
      </c>
      <c r="F90" s="9">
        <v>0</v>
      </c>
      <c r="G90" s="10">
        <f t="shared" si="12"/>
        <v>0</v>
      </c>
    </row>
    <row r="91" spans="2:7" ht="25.5" x14ac:dyDescent="0.25">
      <c r="B91" s="7">
        <v>40</v>
      </c>
      <c r="C91" s="11" t="s">
        <v>91</v>
      </c>
      <c r="D91" s="8" t="s">
        <v>48</v>
      </c>
      <c r="E91" s="8">
        <v>5</v>
      </c>
      <c r="F91" s="9">
        <v>0</v>
      </c>
      <c r="G91" s="10">
        <f t="shared" ref="G91:G93" si="13">E91*F91</f>
        <v>0</v>
      </c>
    </row>
    <row r="92" spans="2:7" ht="25.5" x14ac:dyDescent="0.25">
      <c r="B92" s="7">
        <v>41</v>
      </c>
      <c r="C92" s="11" t="s">
        <v>92</v>
      </c>
      <c r="D92" s="8" t="s">
        <v>8</v>
      </c>
      <c r="E92" s="8">
        <v>1</v>
      </c>
      <c r="F92" s="9">
        <v>0</v>
      </c>
      <c r="G92" s="10">
        <f t="shared" si="13"/>
        <v>0</v>
      </c>
    </row>
    <row r="93" spans="2:7" ht="25.5" x14ac:dyDescent="0.25">
      <c r="B93" s="7">
        <v>42</v>
      </c>
      <c r="C93" s="11" t="s">
        <v>93</v>
      </c>
      <c r="D93" s="8" t="s">
        <v>48</v>
      </c>
      <c r="E93" s="8">
        <v>10</v>
      </c>
      <c r="F93" s="9">
        <v>0</v>
      </c>
      <c r="G93" s="10">
        <f t="shared" si="13"/>
        <v>0</v>
      </c>
    </row>
    <row r="94" spans="2:7" x14ac:dyDescent="0.25">
      <c r="B94" s="7">
        <v>43</v>
      </c>
      <c r="C94" s="11" t="s">
        <v>94</v>
      </c>
      <c r="D94" s="8" t="s">
        <v>8</v>
      </c>
      <c r="E94" s="8">
        <v>1</v>
      </c>
      <c r="F94" s="9">
        <v>0</v>
      </c>
      <c r="G94" s="10">
        <v>0</v>
      </c>
    </row>
    <row r="95" spans="2:7" ht="51" x14ac:dyDescent="0.25">
      <c r="B95" s="7">
        <v>44</v>
      </c>
      <c r="C95" s="11" t="s">
        <v>100</v>
      </c>
      <c r="D95" s="8" t="s">
        <v>95</v>
      </c>
      <c r="E95" s="8">
        <v>50</v>
      </c>
      <c r="F95" s="9">
        <v>0</v>
      </c>
      <c r="G95" s="10">
        <f>E95*F95</f>
        <v>0</v>
      </c>
    </row>
    <row r="96" spans="2:7" ht="21" customHeight="1" x14ac:dyDescent="0.25">
      <c r="B96" s="12"/>
      <c r="C96" s="26" t="s">
        <v>97</v>
      </c>
      <c r="D96" s="26"/>
      <c r="E96" s="26"/>
      <c r="F96" s="26"/>
      <c r="G96" s="14">
        <f>SUM(G23:G95)</f>
        <v>0</v>
      </c>
    </row>
    <row r="97" spans="2:27" ht="21" customHeight="1" x14ac:dyDescent="0.25">
      <c r="B97" s="12"/>
      <c r="C97" s="27" t="s">
        <v>98</v>
      </c>
      <c r="D97" s="27"/>
      <c r="E97" s="27"/>
      <c r="F97" s="27"/>
      <c r="G97" s="14">
        <f>G96*0.25</f>
        <v>0</v>
      </c>
    </row>
    <row r="98" spans="2:27" ht="21" customHeight="1" x14ac:dyDescent="0.25">
      <c r="B98" s="12"/>
      <c r="C98" s="27" t="s">
        <v>99</v>
      </c>
      <c r="D98" s="27"/>
      <c r="E98" s="27"/>
      <c r="F98" s="27"/>
      <c r="G98" s="14">
        <f>G96+G97</f>
        <v>0</v>
      </c>
    </row>
    <row r="99" spans="2:27" ht="21" customHeight="1" x14ac:dyDescent="0.25">
      <c r="B99" s="12"/>
      <c r="C99" s="15"/>
      <c r="D99" s="15"/>
      <c r="E99" s="15"/>
      <c r="F99" s="15"/>
      <c r="G99" s="14"/>
    </row>
    <row r="100" spans="2:27" ht="21" customHeight="1" x14ac:dyDescent="0.25">
      <c r="B100" s="12"/>
      <c r="C100" s="15"/>
      <c r="D100" s="15"/>
    </row>
    <row r="101" spans="2:27" ht="13.5" customHeight="1" x14ac:dyDescent="0.25"/>
    <row r="102" spans="2:27" ht="19.5" customHeight="1" x14ac:dyDescent="0.25">
      <c r="B102" s="30" t="s">
        <v>101</v>
      </c>
      <c r="C102" s="30"/>
      <c r="D102" s="30"/>
      <c r="E102" s="30"/>
      <c r="F102" s="30"/>
      <c r="G102" s="30"/>
    </row>
    <row r="103" spans="2:27" ht="50.25" customHeight="1" x14ac:dyDescent="0.25">
      <c r="B103" s="28" t="s">
        <v>116</v>
      </c>
      <c r="C103" s="28"/>
      <c r="D103" s="28"/>
      <c r="E103" s="28"/>
      <c r="F103" s="28"/>
      <c r="G103" s="28"/>
      <c r="AA103" s="16"/>
    </row>
    <row r="104" spans="2:27" ht="22.5" customHeight="1" x14ac:dyDescent="0.25">
      <c r="B104" s="28" t="s">
        <v>104</v>
      </c>
      <c r="C104" s="28"/>
      <c r="D104" s="28"/>
      <c r="E104" s="28"/>
      <c r="F104" s="28"/>
      <c r="G104" s="28"/>
      <c r="AA104" s="16"/>
    </row>
    <row r="105" spans="2:27" ht="31.5" customHeight="1" x14ac:dyDescent="0.25">
      <c r="B105" s="25" t="s">
        <v>105</v>
      </c>
      <c r="C105" s="25"/>
      <c r="D105" s="25"/>
      <c r="E105" s="25"/>
      <c r="F105" s="25"/>
      <c r="G105" s="25"/>
      <c r="AA105" s="16"/>
    </row>
    <row r="106" spans="2:27" ht="21.75" customHeight="1" x14ac:dyDescent="0.25">
      <c r="B106" s="25" t="s">
        <v>117</v>
      </c>
      <c r="C106" s="25"/>
      <c r="D106" s="25"/>
      <c r="E106" s="25"/>
      <c r="F106" s="25"/>
      <c r="G106" s="25"/>
      <c r="AA106" s="21"/>
    </row>
    <row r="107" spans="2:27" ht="29.25" customHeight="1" x14ac:dyDescent="0.25">
      <c r="B107" s="25" t="s">
        <v>106</v>
      </c>
      <c r="C107" s="25"/>
      <c r="D107" s="25"/>
      <c r="E107" s="25"/>
      <c r="F107" s="25"/>
      <c r="G107" s="25"/>
      <c r="AA107" s="16"/>
    </row>
    <row r="108" spans="2:27" ht="35.25" customHeight="1" x14ac:dyDescent="0.25">
      <c r="B108" s="25" t="s">
        <v>107</v>
      </c>
      <c r="C108" s="25"/>
      <c r="D108" s="25"/>
      <c r="E108" s="25"/>
      <c r="F108" s="25"/>
      <c r="G108" s="25"/>
      <c r="AA108" s="16"/>
    </row>
    <row r="109" spans="2:27" ht="39" customHeight="1" x14ac:dyDescent="0.25">
      <c r="B109" s="25" t="s">
        <v>118</v>
      </c>
      <c r="C109" s="25"/>
      <c r="D109" s="25"/>
      <c r="E109" s="25"/>
      <c r="F109" s="25"/>
      <c r="G109" s="25"/>
      <c r="AA109" s="21"/>
    </row>
    <row r="110" spans="2:27" ht="44.25" customHeight="1" x14ac:dyDescent="0.25">
      <c r="B110" s="25" t="s">
        <v>102</v>
      </c>
      <c r="C110" s="25"/>
      <c r="D110" s="25"/>
      <c r="E110" s="25"/>
      <c r="F110" s="25"/>
      <c r="G110" s="25"/>
      <c r="AA110" s="16"/>
    </row>
    <row r="111" spans="2:27" ht="30" customHeight="1" x14ac:dyDescent="0.25">
      <c r="B111" s="25" t="s">
        <v>108</v>
      </c>
      <c r="C111" s="25"/>
      <c r="D111" s="25"/>
      <c r="E111" s="25"/>
      <c r="F111" s="25"/>
      <c r="G111" s="25"/>
      <c r="AA111" s="16"/>
    </row>
    <row r="112" spans="2:27" ht="39.75" customHeight="1" x14ac:dyDescent="0.25">
      <c r="B112" s="25" t="s">
        <v>119</v>
      </c>
      <c r="C112" s="25"/>
      <c r="D112" s="25"/>
      <c r="E112" s="25"/>
      <c r="F112" s="25"/>
      <c r="G112" s="25"/>
      <c r="AA112" s="16"/>
    </row>
    <row r="113" spans="2:27" ht="27.75" customHeight="1" x14ac:dyDescent="0.25">
      <c r="B113" s="25" t="s">
        <v>103</v>
      </c>
      <c r="C113" s="25"/>
      <c r="D113" s="25"/>
      <c r="E113" s="25"/>
      <c r="F113" s="25"/>
      <c r="G113" s="25"/>
      <c r="AA113" s="16"/>
    </row>
    <row r="114" spans="2:27" ht="93" customHeight="1" x14ac:dyDescent="0.25">
      <c r="B114" s="25" t="s">
        <v>111</v>
      </c>
      <c r="C114" s="25"/>
      <c r="D114" s="25"/>
      <c r="E114" s="25"/>
      <c r="F114" s="25"/>
      <c r="G114" s="25"/>
      <c r="AA114" s="16"/>
    </row>
    <row r="115" spans="2:27" ht="69" customHeight="1" x14ac:dyDescent="0.25">
      <c r="B115" s="25" t="s">
        <v>113</v>
      </c>
      <c r="C115" s="25"/>
      <c r="D115" s="25"/>
      <c r="E115" s="25"/>
      <c r="F115" s="25"/>
      <c r="G115" s="25"/>
      <c r="AA115" s="16"/>
    </row>
    <row r="116" spans="2:27" ht="39.75" customHeight="1" x14ac:dyDescent="0.25">
      <c r="B116" s="25" t="s">
        <v>109</v>
      </c>
      <c r="C116" s="25"/>
      <c r="D116" s="25"/>
      <c r="E116" s="25"/>
      <c r="F116" s="25"/>
      <c r="G116" s="25"/>
      <c r="AA116" s="16"/>
    </row>
    <row r="117" spans="2:27" ht="30" customHeight="1" x14ac:dyDescent="0.25">
      <c r="B117" s="25" t="s">
        <v>112</v>
      </c>
      <c r="C117" s="25"/>
      <c r="D117" s="25"/>
      <c r="E117" s="25"/>
      <c r="F117" s="25"/>
      <c r="G117" s="25"/>
      <c r="AA117" s="16"/>
    </row>
    <row r="118" spans="2:27" ht="30" customHeight="1" x14ac:dyDescent="0.25">
      <c r="B118" s="25" t="s">
        <v>110</v>
      </c>
      <c r="C118" s="25"/>
      <c r="D118" s="25"/>
      <c r="E118" s="25"/>
      <c r="F118" s="25"/>
      <c r="G118" s="25"/>
      <c r="AA118" s="16"/>
    </row>
    <row r="119" spans="2:27" ht="29.25" customHeight="1" x14ac:dyDescent="0.25">
      <c r="B119" s="25" t="s">
        <v>120</v>
      </c>
      <c r="C119" s="25"/>
      <c r="D119" s="25"/>
      <c r="E119" s="25"/>
      <c r="F119" s="25"/>
      <c r="G119" s="25"/>
      <c r="AA119" s="16"/>
    </row>
    <row r="120" spans="2:27" ht="28.5" customHeight="1" x14ac:dyDescent="0.25">
      <c r="B120" s="25" t="s">
        <v>115</v>
      </c>
      <c r="C120" s="25"/>
      <c r="D120" s="25"/>
      <c r="E120" s="25"/>
      <c r="F120" s="25"/>
      <c r="G120" s="25"/>
      <c r="AA120" s="16"/>
    </row>
    <row r="121" spans="2:27" ht="32.25" customHeight="1" x14ac:dyDescent="0.25">
      <c r="B121" s="17"/>
      <c r="C121" s="17"/>
      <c r="D121" s="17"/>
      <c r="E121" s="18"/>
      <c r="F121" s="18"/>
      <c r="G121" s="19"/>
      <c r="AA121" s="16"/>
    </row>
    <row r="122" spans="2:27" x14ac:dyDescent="0.25">
      <c r="B122" s="17"/>
      <c r="C122" s="17"/>
      <c r="D122" s="17"/>
      <c r="E122" s="29" t="s">
        <v>114</v>
      </c>
      <c r="F122" s="29"/>
      <c r="G122" s="29"/>
      <c r="AA122" s="16"/>
    </row>
    <row r="123" spans="2:27" x14ac:dyDescent="0.25">
      <c r="B123" s="17"/>
      <c r="C123" s="17"/>
      <c r="D123" s="17"/>
      <c r="E123" s="17"/>
      <c r="F123" s="17"/>
      <c r="G123" s="17"/>
      <c r="AA123" s="16"/>
    </row>
    <row r="124" spans="2:27" x14ac:dyDescent="0.25">
      <c r="B124" s="17"/>
      <c r="C124" s="17"/>
      <c r="D124" s="17"/>
      <c r="E124" s="17"/>
      <c r="F124" s="17"/>
      <c r="G124" s="17"/>
      <c r="AA124" s="16"/>
    </row>
    <row r="125" spans="2:27" x14ac:dyDescent="0.25">
      <c r="B125" s="17"/>
      <c r="C125" s="17"/>
      <c r="D125" s="17"/>
      <c r="E125" s="17"/>
      <c r="F125" s="17"/>
      <c r="G125" s="17"/>
      <c r="AA125" s="16"/>
    </row>
    <row r="126" spans="2:27" x14ac:dyDescent="0.25">
      <c r="B126" s="17"/>
      <c r="C126" s="17"/>
      <c r="D126" s="17"/>
      <c r="E126" s="17"/>
      <c r="F126" s="17"/>
      <c r="G126" s="17"/>
      <c r="AA126" s="16"/>
    </row>
    <row r="127" spans="2:27" x14ac:dyDescent="0.25">
      <c r="B127" s="17"/>
      <c r="C127" s="17"/>
      <c r="D127" s="17"/>
      <c r="E127" s="17"/>
      <c r="F127" s="17"/>
      <c r="G127" s="17"/>
      <c r="AA127" s="16"/>
    </row>
    <row r="128" spans="2:27" x14ac:dyDescent="0.25">
      <c r="B128" s="17"/>
      <c r="C128" s="17"/>
      <c r="D128" s="17"/>
      <c r="E128" s="17"/>
      <c r="F128" s="17"/>
      <c r="G128" s="17"/>
      <c r="AA128" s="16"/>
    </row>
    <row r="129" spans="2:27" x14ac:dyDescent="0.25">
      <c r="B129" s="17"/>
      <c r="C129" s="17"/>
      <c r="D129" s="17"/>
      <c r="E129" s="17"/>
      <c r="F129" s="17"/>
      <c r="G129" s="17"/>
      <c r="AA129" s="16"/>
    </row>
    <row r="130" spans="2:27" x14ac:dyDescent="0.25">
      <c r="AA130" s="16"/>
    </row>
    <row r="131" spans="2:27" x14ac:dyDescent="0.25">
      <c r="AA131" s="16"/>
    </row>
    <row r="132" spans="2:27" x14ac:dyDescent="0.25">
      <c r="AA132" s="16"/>
    </row>
    <row r="133" spans="2:27" x14ac:dyDescent="0.25">
      <c r="C133" s="28"/>
      <c r="D133" s="28"/>
      <c r="E133" s="28"/>
      <c r="F133" s="28"/>
      <c r="G133" s="28"/>
      <c r="H133" s="28"/>
      <c r="AA133" s="16"/>
    </row>
  </sheetData>
  <mergeCells count="25">
    <mergeCell ref="C133:H133"/>
    <mergeCell ref="B104:G104"/>
    <mergeCell ref="E122:G122"/>
    <mergeCell ref="B102:G102"/>
    <mergeCell ref="B116:G116"/>
    <mergeCell ref="B117:G117"/>
    <mergeCell ref="B118:G118"/>
    <mergeCell ref="B119:G119"/>
    <mergeCell ref="B120:G120"/>
    <mergeCell ref="B111:G111"/>
    <mergeCell ref="B112:G112"/>
    <mergeCell ref="B113:G113"/>
    <mergeCell ref="B114:G114"/>
    <mergeCell ref="B115:G115"/>
    <mergeCell ref="B103:G103"/>
    <mergeCell ref="B105:G105"/>
    <mergeCell ref="B21:G21"/>
    <mergeCell ref="B107:G107"/>
    <mergeCell ref="B108:G108"/>
    <mergeCell ref="B110:G110"/>
    <mergeCell ref="C96:F96"/>
    <mergeCell ref="C97:F97"/>
    <mergeCell ref="C98:F98"/>
    <mergeCell ref="B106:G106"/>
    <mergeCell ref="B109:G109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Čorić</dc:creator>
  <cp:lastModifiedBy>Ante Čorić</cp:lastModifiedBy>
  <cp:lastPrinted>2022-01-10T17:58:50Z</cp:lastPrinted>
  <dcterms:created xsi:type="dcterms:W3CDTF">2021-11-29T09:20:41Z</dcterms:created>
  <dcterms:modified xsi:type="dcterms:W3CDTF">2022-02-18T06:23:39Z</dcterms:modified>
</cp:coreProperties>
</file>